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0"/>
  </bookViews>
  <sheets>
    <sheet name="PhulucDMTBtrungthau 2011(final)" sheetId="1" r:id="rId1"/>
  </sheets>
  <definedNames>
    <definedName name="_xlnm.Print_Titles" localSheetId="0">'PhulucDMTBtrungthau 2011(final)'!$4:$4</definedName>
  </definedNames>
  <calcPr fullCalcOnLoad="1"/>
</workbook>
</file>

<file path=xl/sharedStrings.xml><?xml version="1.0" encoding="utf-8"?>
<sst xmlns="http://schemas.openxmlformats.org/spreadsheetml/2006/main" count="318" uniqueCount="175">
  <si>
    <t>Tên công ty</t>
  </si>
  <si>
    <t>Xuất xứ</t>
  </si>
  <si>
    <t>Trung Quốc</t>
  </si>
  <si>
    <t>Singapore</t>
  </si>
  <si>
    <t>Ấn Độ</t>
  </si>
  <si>
    <t>Đức</t>
  </si>
  <si>
    <t>Hàn Quốc</t>
  </si>
  <si>
    <t>Mỹ</t>
  </si>
  <si>
    <t>Đài Loan</t>
  </si>
  <si>
    <t>Số
TT</t>
  </si>
  <si>
    <t xml:space="preserve">Ký hiệu nhãn mác thiết bị </t>
  </si>
  <si>
    <t>Thụy Sỹ</t>
  </si>
  <si>
    <t>CAMAG. Model: Linomat 5 + TLC/HPTLC Sprayer + winCATS + UV Cabinet</t>
  </si>
  <si>
    <t>CAMAG. Model: Linomat 5 + ADC 2 + TLC Visualizer</t>
  </si>
  <si>
    <t>Công ty cổ phần Vật Tư và Thiết Bị ATI</t>
  </si>
  <si>
    <t>Metler Toled. Model: TGA/DSC1</t>
  </si>
  <si>
    <t>Satorius. Model TE 412</t>
  </si>
  <si>
    <t>EUTECH.Model pH 700</t>
  </si>
  <si>
    <t>IUL. Model Haloes Capilar</t>
  </si>
  <si>
    <t>Tây Ban Nha</t>
  </si>
  <si>
    <t>KWF. Model LSI-100B</t>
  </si>
  <si>
    <t>Pharmatest. Moded PTS 3 E</t>
  </si>
  <si>
    <t>Kruss. Model EASYDYNE K20</t>
  </si>
  <si>
    <t>Nhật Bản</t>
  </si>
  <si>
    <t>HETTICH,Model Mikro 220</t>
  </si>
  <si>
    <t>IKA. Model RH BASIC</t>
  </si>
  <si>
    <t>SONICS. Model VC 505</t>
  </si>
  <si>
    <t>Panlab. Model Universal Kymogragh</t>
  </si>
  <si>
    <t>LG</t>
  </si>
  <si>
    <t>Việt Nam- Đức</t>
  </si>
  <si>
    <t>Model DF-35</t>
  </si>
  <si>
    <t>Panlab</t>
  </si>
  <si>
    <t xml:space="preserve">Trung Quốc </t>
  </si>
  <si>
    <t>AMAR. Model Lab Autoclave</t>
  </si>
  <si>
    <t>LENZ</t>
  </si>
  <si>
    <t>A KRUSS , Model MSZ-5000</t>
  </si>
  <si>
    <t>VIBER LOUMAT, Model CN-6</t>
  </si>
  <si>
    <t>Pháp</t>
  </si>
  <si>
    <t>DaiHan. Model WHM</t>
  </si>
  <si>
    <t>Edison ED 16 B</t>
  </si>
  <si>
    <t>Thái Lan</t>
  </si>
  <si>
    <t>Thụy sỹ</t>
  </si>
  <si>
    <t>ISOLAB</t>
  </si>
  <si>
    <t>ROCKER, Model ROCKER-400</t>
  </si>
  <si>
    <t>NYCHIRIO, Model EX PLUS</t>
  </si>
  <si>
    <t>TG 328 A</t>
  </si>
  <si>
    <t>Olympus, Model SZ 61</t>
  </si>
  <si>
    <t>Christ, Model Alpha 1-2 LD Plus</t>
  </si>
  <si>
    <t>Zannteck, Model ZIPVAP 8</t>
  </si>
  <si>
    <t>FIRSTEK SCIENTIFIC Model B6/-85</t>
  </si>
  <si>
    <t>SINEO, , Model UWare 1000</t>
  </si>
  <si>
    <t>Erweka, Model DT 620</t>
  </si>
  <si>
    <t>Erweka, Model TBH 125TD</t>
  </si>
  <si>
    <t>Erweka, Model TAR 120</t>
  </si>
  <si>
    <t>Erweka, Model GTL</t>
  </si>
  <si>
    <t>Erweka, Model SVM 223</t>
  </si>
  <si>
    <t>Metler Toledo, Model S30</t>
  </si>
  <si>
    <t>Metler Toledo, Model S20</t>
  </si>
  <si>
    <t>TECO, Model TC - HEMAXA 1000</t>
  </si>
  <si>
    <t>TECO, Model TC 3300 Plus</t>
  </si>
  <si>
    <t>Optima. Model SP 3000 Nano</t>
  </si>
  <si>
    <t>TECO, Model TC 101</t>
  </si>
  <si>
    <t>HELMRE, Model Z32HK</t>
  </si>
  <si>
    <t>SHIMADZU, Model UV-1800</t>
  </si>
  <si>
    <t>Zhaoqing Fengxiang Food Machinery Co., Model DZ-20</t>
  </si>
  <si>
    <t>ZQ-300</t>
  </si>
  <si>
    <t>IKA, Model HS-260 Basic</t>
  </si>
  <si>
    <t>ROCKER</t>
  </si>
  <si>
    <t xml:space="preserve">
 GÓI 2: THIẾT BỊ THÍ NGHIỆM 2</t>
  </si>
  <si>
    <t xml:space="preserve">GÓI 3: THIẾT BỊ SẮC KÝ </t>
  </si>
  <si>
    <t>HETTICH. Model EBA 20</t>
  </si>
  <si>
    <t>GÓI 1: THIẾT BỊ THÍ NGHIỆM 1</t>
  </si>
  <si>
    <t xml:space="preserve">Cộng : </t>
  </si>
  <si>
    <t>Số lượng</t>
  </si>
  <si>
    <t>Đơn vị</t>
  </si>
  <si>
    <t>Máy đo độ dẫn</t>
  </si>
  <si>
    <t xml:space="preserve">Máy chuẩn độ thế </t>
  </si>
  <si>
    <t xml:space="preserve"> Máy Huyết học</t>
  </si>
  <si>
    <t xml:space="preserve"> Máy quang phổ UV-VIS</t>
  </si>
  <si>
    <t>Máy đông khô</t>
  </si>
  <si>
    <t>Máy đo quang kết nối máy tính có phần mềm xử lý đạo hàm</t>
  </si>
  <si>
    <t xml:space="preserve">Máy ly tâm lạnh siêu tốc </t>
  </si>
  <si>
    <t>Máy tạo hoàn cứng tự động cỡ nhỏ</t>
  </si>
  <si>
    <t xml:space="preserve"> Máy thái dược liệu</t>
  </si>
  <si>
    <t>Máy lắc xoáy</t>
  </si>
  <si>
    <t>Hệ thống bơm chân không</t>
  </si>
  <si>
    <t>Thiết bị phản ứng sử dụng kỹ thuật vi sóng</t>
  </si>
  <si>
    <t>Hệ thống bình phản ứng thủy tinh</t>
  </si>
  <si>
    <t>chiếc</t>
  </si>
  <si>
    <t>Công ty cổ phần Vật Tư và Thiết Bị Khoa Học Kỹ Thuật Vạn Xuân</t>
  </si>
  <si>
    <t xml:space="preserve">Máy ly tâm thường </t>
  </si>
  <si>
    <t>Bộ kính hiển vi soi nổi, camera truyền hình, LCD</t>
  </si>
  <si>
    <t>Tủ lạnh âm sâu 80 độ</t>
  </si>
  <si>
    <t>Thiết bị làm bay hơi mẫu bằng khí Nitơ</t>
  </si>
  <si>
    <t xml:space="preserve">Hệ thống làm lạnh bình phản ứng </t>
  </si>
  <si>
    <t>Cân phân tích cơ</t>
  </si>
  <si>
    <t xml:space="preserve">Máy đo sinh hóa máu </t>
  </si>
  <si>
    <t>Máy phân tích xét nghiệm nước tiểu</t>
  </si>
  <si>
    <t>Côngty Trách Nhiệm Hữu Hạn A.D VINA</t>
  </si>
  <si>
    <t>Máy thử độ giải phóng thuốc đạn</t>
  </si>
  <si>
    <t>Máy thử độ mài mòn viên</t>
  </si>
  <si>
    <t>Máy đo đọ trơn chảy của hạt</t>
  </si>
  <si>
    <t>Máy đo khối lượng riêng của bột</t>
  </si>
  <si>
    <t>I</t>
  </si>
  <si>
    <t>II</t>
  </si>
  <si>
    <t>III</t>
  </si>
  <si>
    <t>IV</t>
  </si>
  <si>
    <t>hệ thống</t>
  </si>
  <si>
    <t>bộ</t>
  </si>
  <si>
    <t>Máy đo độ cứng viên thuốc</t>
  </si>
  <si>
    <t>Máy khuấy từ</t>
  </si>
  <si>
    <t>Phân cực kế</t>
  </si>
  <si>
    <t xml:space="preserve">Máy chiết siêu âm </t>
  </si>
  <si>
    <t xml:space="preserve">Máy hút chân không nước </t>
  </si>
  <si>
    <t xml:space="preserve">Máy xay dược liệu </t>
  </si>
  <si>
    <t>Chuồng mê lộ</t>
  </si>
  <si>
    <t>Thiết bị phản ứng có áp lực</t>
  </si>
  <si>
    <t xml:space="preserve">Kính lúp soi nổi (độ phóng đại 6.5-45 lần) </t>
  </si>
  <si>
    <t xml:space="preserve">Máy soi tử ngoại  </t>
  </si>
  <si>
    <t xml:space="preserve"> Bộ bếp bọc 0,25 lit,0,5 lit;1,0 lit;2,0 lit</t>
  </si>
  <si>
    <t xml:space="preserve"> Máy hút ẩm</t>
  </si>
  <si>
    <t>Cân kỹ thuật điện tử</t>
  </si>
  <si>
    <t>Máy đo pH</t>
  </si>
  <si>
    <t>Máy đo vòng vô khuẩn</t>
  </si>
  <si>
    <t>Máy lắc ổn nhiệt loại nhỏ</t>
  </si>
  <si>
    <t xml:space="preserve">Thiết bị đo độ rã thuốc đạn </t>
  </si>
  <si>
    <t>Máy đo sức căng bề mặt</t>
  </si>
  <si>
    <t>Máy ly tâm lạnh tốc độ cao</t>
  </si>
  <si>
    <t>Công ty cổ phần Thương mại Xây Dựng Havitra</t>
  </si>
  <si>
    <t>Máy Kimogragh</t>
  </si>
  <si>
    <t xml:space="preserve">Bộ rây phân tích kích thước hạt (75-2000  µm) </t>
  </si>
  <si>
    <t>Bộ định lượng tinh dầu theo DĐVN</t>
  </si>
  <si>
    <t xml:space="preserve">Bơm chân không màng dùng cho lọc dung môi HPLC </t>
  </si>
  <si>
    <t xml:space="preserve">Pipet tự động chịu dung môi hóa chất 100 - 1000 µl, 1000 - 5000 µl </t>
  </si>
  <si>
    <t>Sắc ký lớp mỏng hiệu năng cao HPTLC</t>
  </si>
  <si>
    <t>Hệ thống sắc ký bản mỏng hiệu năng cao</t>
  </si>
  <si>
    <t xml:space="preserve">Máy sấy bản mỏng </t>
  </si>
  <si>
    <t xml:space="preserve">Hệ thống nhúng bản mỏng </t>
  </si>
  <si>
    <t>Thiết bị phân tích nhiệt TGA</t>
  </si>
  <si>
    <t>Bộ khảo sát hệ dung môi HPTLC VARIO SYSTEM</t>
  </si>
  <si>
    <t xml:space="preserve">Trắc vi thi kính 10X chia 100 vạch  </t>
  </si>
  <si>
    <t>Bàn di mẫu</t>
  </si>
  <si>
    <r>
      <t xml:space="preserve">Syringe dung tích 100 </t>
    </r>
    <r>
      <rPr>
        <sz val="12"/>
        <rFont val="Arial"/>
        <family val="0"/>
      </rPr>
      <t>µ</t>
    </r>
    <r>
      <rPr>
        <sz val="12"/>
        <rFont val="Times New Roman"/>
        <family val="1"/>
      </rPr>
      <t>l</t>
    </r>
  </si>
  <si>
    <t xml:space="preserve"> Trung Quốc</t>
  </si>
  <si>
    <t xml:space="preserve"> Đài Loan</t>
  </si>
  <si>
    <t>U-Therm International,  MR-HV-80-200</t>
  </si>
  <si>
    <t>A.KRUSS OPTRONIC.  P1000 LED</t>
  </si>
  <si>
    <t xml:space="preserve"> PHỤ LỤC: DANH MỤC THIẾT BỊ TRÚNG THẦU NĂM 2011 GÓI 1,2,3,4</t>
  </si>
  <si>
    <t>Tổng Cộng gói 1+2+3+4</t>
  </si>
  <si>
    <t xml:space="preserve">Cộng gói 1: </t>
  </si>
  <si>
    <t xml:space="preserve">Cộng gói 2: </t>
  </si>
  <si>
    <t>Bằng chữ: Một tỷ hai trăm hai mươi sáu triệu năm trăm ngàn đồng ./.</t>
  </si>
  <si>
    <t>Bằng chữ: Sáu mươi hai triệu ba trăm ngàn đồng ./.</t>
  </si>
  <si>
    <t>Bằng chữ: Bốn tỷ một trăm hai mươi lăm triệu bảy trăm chín mươi bảy ngàn đồng ./.</t>
  </si>
  <si>
    <t xml:space="preserve">
 GÓI 4: THIẾT BỊ PHÂN TÍCH NHIỆT </t>
  </si>
  <si>
    <t xml:space="preserve">T. Cộng : </t>
  </si>
  <si>
    <t>Bằng chữ: Chín trăm chín mươi ba triệu tám trăm bốn mươi ngàn đồng ./.</t>
  </si>
  <si>
    <t>Bằng chữ: Ba trăm bảy mươi hai triệu năm trăm ngàn đồng ./.</t>
  </si>
  <si>
    <t>Bằng chữ: Hai tỷ bốn trăm chín mươi triệu đồng ./.</t>
  </si>
  <si>
    <t xml:space="preserve"> Bộ ống ly tâm 50ml bằng nhựa</t>
  </si>
  <si>
    <t>Bằng chữ: Hai tỷ sáu trăm linh bảy triệu một trăm mười ngàn đồng ./.</t>
  </si>
  <si>
    <t xml:space="preserve">Cộng gói 3 : </t>
  </si>
  <si>
    <t xml:space="preserve">Cộng gói 4: </t>
  </si>
  <si>
    <t xml:space="preserve">Kèm theo quyết định số 387/QĐ-DHN ngày 14/10/2011 về việc phê duyệt kết quả đấu thầu rộng rãi gói 1,2,3 và 4 
của Hiệu trưởng Trường Đại học Dược HN </t>
  </si>
  <si>
    <t>Nguồn kinh phí Chương trình mục tiêu Quốc gia (490-502). Số TK : 301.01.161.02.12.0</t>
  </si>
  <si>
    <t>Nguồn Nghiên cứu khoa học (370-371) Số TK : 301.01.161.02.16</t>
  </si>
  <si>
    <t>Nguồn kinh phí không thường xuyên  (490-502). Số TK : 301.01.161.02.12</t>
  </si>
  <si>
    <t>Nguồn Nghiên cứu khoa học (370-371).  Số TK : 301.01.161.02.16</t>
  </si>
  <si>
    <t>Nguồn kinh phí không thường xuyên (490-502). Số TK : 301.01.161.02.12</t>
  </si>
  <si>
    <t>Bằng chữ: Chín trăm năm mươi bảy triệu chín trăm bốn mươi ngàn đồng ./.</t>
  </si>
  <si>
    <t>Bằng chữ: Một tỷ không trăm linh tám triệu bảy trăm ngàn đồng ./.</t>
  </si>
  <si>
    <t xml:space="preserve">Cộng TB2 : </t>
  </si>
  <si>
    <t xml:space="preserve">Cộng TB1 : </t>
  </si>
  <si>
    <t>Bằng chữ: Mười bốn tỷ hai trăm linh hai triệu sáu trăm tám mươi bảy ngàn đồng ./.</t>
  </si>
  <si>
    <t>Giá trúng thầu (đ)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</si>
</sst>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0;[Red]0"/>
  </numFmts>
  <fonts count="3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.VnTimeH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indexed="8"/>
      <name val=".VnTimeH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.VnTimeH"/>
      <family val="2"/>
    </font>
    <font>
      <b/>
      <i/>
      <sz val="12"/>
      <name val="Times New Roman"/>
      <family val="1"/>
    </font>
    <font>
      <b/>
      <i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169" fontId="26" fillId="0" borderId="0" xfId="43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69" fontId="2" fillId="0" borderId="10" xfId="43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169" fontId="0" fillId="0" borderId="0" xfId="43" applyNumberFormat="1" applyBorder="1" applyAlignment="1">
      <alignment/>
    </xf>
    <xf numFmtId="169" fontId="0" fillId="0" borderId="0" xfId="43" applyNumberFormat="1" applyAlignment="1">
      <alignment/>
    </xf>
    <xf numFmtId="169" fontId="30" fillId="0" borderId="0" xfId="43" applyNumberFormat="1" applyFont="1" applyBorder="1" applyAlignment="1">
      <alignment/>
    </xf>
    <xf numFmtId="0" fontId="30" fillId="0" borderId="0" xfId="0" applyFont="1" applyBorder="1" applyAlignment="1">
      <alignment/>
    </xf>
    <xf numFmtId="169" fontId="2" fillId="0" borderId="0" xfId="43" applyNumberFormat="1" applyFont="1" applyBorder="1" applyAlignment="1">
      <alignment/>
    </xf>
    <xf numFmtId="0" fontId="2" fillId="0" borderId="0" xfId="0" applyFont="1" applyBorder="1" applyAlignment="1">
      <alignment/>
    </xf>
    <xf numFmtId="169" fontId="23" fillId="0" borderId="10" xfId="43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69" fontId="2" fillId="0" borderId="10" xfId="43" applyNumberFormat="1" applyFont="1" applyBorder="1" applyAlignment="1">
      <alignment vertical="top" wrapText="1"/>
    </xf>
    <xf numFmtId="169" fontId="23" fillId="0" borderId="0" xfId="43" applyNumberFormat="1" applyFont="1" applyBorder="1" applyAlignment="1">
      <alignment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169" fontId="27" fillId="24" borderId="10" xfId="43" applyNumberFormat="1" applyFont="1" applyFill="1" applyBorder="1" applyAlignment="1">
      <alignment vertical="top" wrapText="1"/>
    </xf>
    <xf numFmtId="3" fontId="27" fillId="24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69" fontId="2" fillId="0" borderId="0" xfId="43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3" fontId="3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3" fontId="24" fillId="0" borderId="10" xfId="0" applyNumberFormat="1" applyFont="1" applyBorder="1" applyAlignment="1">
      <alignment wrapText="1"/>
    </xf>
    <xf numFmtId="169" fontId="23" fillId="0" borderId="10" xfId="0" applyNumberFormat="1" applyFont="1" applyBorder="1" applyAlignment="1">
      <alignment horizontal="center" vertical="top" wrapText="1"/>
    </xf>
    <xf numFmtId="3" fontId="33" fillId="0" borderId="0" xfId="0" applyNumberFormat="1" applyFont="1" applyAlignment="1">
      <alignment horizontal="center" vertical="top" wrapText="1"/>
    </xf>
    <xf numFmtId="0" fontId="33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9" fontId="2" fillId="0" borderId="13" xfId="43" applyNumberFormat="1" applyFont="1" applyBorder="1" applyAlignment="1">
      <alignment horizontal="right" vertical="top" wrapText="1"/>
    </xf>
    <xf numFmtId="169" fontId="23" fillId="0" borderId="10" xfId="43" applyNumberFormat="1" applyFont="1" applyBorder="1" applyAlignment="1">
      <alignment horizontal="right" vertical="top" wrapText="1"/>
    </xf>
    <xf numFmtId="169" fontId="2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33" fillId="0" borderId="14" xfId="0" applyFont="1" applyBorder="1" applyAlignment="1">
      <alignment horizontal="center" wrapText="1"/>
    </xf>
    <xf numFmtId="0" fontId="23" fillId="0" borderId="11" xfId="0" applyFont="1" applyBorder="1" applyAlignment="1">
      <alignment horizontal="left" wrapText="1"/>
    </xf>
    <xf numFmtId="0" fontId="23" fillId="0" borderId="15" xfId="0" applyFont="1" applyBorder="1" applyAlignment="1">
      <alignment horizontal="left"/>
    </xf>
    <xf numFmtId="0" fontId="23" fillId="0" borderId="1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0" fontId="23" fillId="0" borderId="15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</cellXfs>
  <cellStyles count="50">
    <cellStyle name="Normal" xfId="0"/>
    <cellStyle name="0,0&#10;&#10;NA&#10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7109375" style="36" customWidth="1"/>
    <col min="2" max="2" width="36.421875" style="37" customWidth="1"/>
    <col min="3" max="3" width="39.140625" style="12" customWidth="1"/>
    <col min="4" max="4" width="16.421875" style="12" customWidth="1"/>
    <col min="5" max="6" width="9.140625" style="12" customWidth="1"/>
    <col min="7" max="7" width="19.57421875" style="14" customWidth="1"/>
    <col min="8" max="8" width="17.8515625" style="13" customWidth="1"/>
    <col min="9" max="16384" width="9.140625" style="1" customWidth="1"/>
  </cols>
  <sheetData>
    <row r="1" spans="1:8" s="2" customFormat="1" ht="53.25" customHeight="1">
      <c r="A1" s="55" t="s">
        <v>147</v>
      </c>
      <c r="B1" s="56"/>
      <c r="C1" s="56"/>
      <c r="D1" s="56"/>
      <c r="E1" s="56"/>
      <c r="F1" s="56"/>
      <c r="G1" s="56"/>
      <c r="H1" s="9"/>
    </row>
    <row r="2" spans="1:8" s="2" customFormat="1" ht="34.5" customHeight="1">
      <c r="A2" s="59" t="s">
        <v>163</v>
      </c>
      <c r="B2" s="59"/>
      <c r="C2" s="59"/>
      <c r="D2" s="59"/>
      <c r="E2" s="59"/>
      <c r="F2" s="59"/>
      <c r="G2" s="59"/>
      <c r="H2" s="9"/>
    </row>
    <row r="3" spans="1:8" s="16" customFormat="1" ht="25.5" customHeight="1">
      <c r="A3" s="60" t="s">
        <v>71</v>
      </c>
      <c r="B3" s="60"/>
      <c r="C3" s="60"/>
      <c r="D3" s="60"/>
      <c r="E3" s="60"/>
      <c r="F3" s="60"/>
      <c r="G3" s="60"/>
      <c r="H3" s="15"/>
    </row>
    <row r="4" spans="1:8" s="35" customFormat="1" ht="37.5" customHeight="1">
      <c r="A4" s="32" t="s">
        <v>9</v>
      </c>
      <c r="B4" s="3" t="s">
        <v>0</v>
      </c>
      <c r="C4" s="3" t="s">
        <v>10</v>
      </c>
      <c r="D4" s="3" t="s">
        <v>1</v>
      </c>
      <c r="E4" s="3" t="s">
        <v>74</v>
      </c>
      <c r="F4" s="3" t="s">
        <v>73</v>
      </c>
      <c r="G4" s="3" t="s">
        <v>174</v>
      </c>
      <c r="H4" s="34"/>
    </row>
    <row r="5" spans="1:8" s="18" customFormat="1" ht="20.25" customHeight="1">
      <c r="A5" s="32" t="s">
        <v>103</v>
      </c>
      <c r="B5" s="57" t="s">
        <v>14</v>
      </c>
      <c r="C5" s="58"/>
      <c r="D5" s="3"/>
      <c r="E5" s="3"/>
      <c r="F5" s="3"/>
      <c r="G5" s="19"/>
      <c r="H5" s="17"/>
    </row>
    <row r="6" spans="1:8" s="35" customFormat="1" ht="20.25" customHeight="1">
      <c r="A6" s="32"/>
      <c r="B6" s="57" t="s">
        <v>166</v>
      </c>
      <c r="C6" s="61"/>
      <c r="D6" s="61"/>
      <c r="E6" s="61"/>
      <c r="F6" s="61"/>
      <c r="G6" s="58"/>
      <c r="H6" s="34"/>
    </row>
    <row r="7" spans="1:8" s="18" customFormat="1" ht="18" customHeight="1">
      <c r="A7" s="7">
        <v>1</v>
      </c>
      <c r="B7" s="20" t="s">
        <v>75</v>
      </c>
      <c r="C7" s="6" t="s">
        <v>56</v>
      </c>
      <c r="D7" s="6" t="s">
        <v>41</v>
      </c>
      <c r="E7" s="6" t="s">
        <v>88</v>
      </c>
      <c r="F7" s="6">
        <v>1</v>
      </c>
      <c r="G7" s="21">
        <v>34850000</v>
      </c>
      <c r="H7" s="17"/>
    </row>
    <row r="8" spans="1:8" s="18" customFormat="1" ht="20.25" customHeight="1">
      <c r="A8" s="7">
        <v>2</v>
      </c>
      <c r="B8" s="20" t="s">
        <v>76</v>
      </c>
      <c r="C8" s="6" t="s">
        <v>57</v>
      </c>
      <c r="D8" s="6" t="s">
        <v>41</v>
      </c>
      <c r="E8" s="6" t="s">
        <v>88</v>
      </c>
      <c r="F8" s="6">
        <v>1</v>
      </c>
      <c r="G8" s="21">
        <v>59950000</v>
      </c>
      <c r="H8" s="17"/>
    </row>
    <row r="9" spans="1:8" s="18" customFormat="1" ht="20.25" customHeight="1">
      <c r="A9" s="7">
        <v>3</v>
      </c>
      <c r="B9" s="20" t="s">
        <v>77</v>
      </c>
      <c r="C9" s="6" t="s">
        <v>58</v>
      </c>
      <c r="D9" s="6" t="s">
        <v>7</v>
      </c>
      <c r="E9" s="6" t="s">
        <v>88</v>
      </c>
      <c r="F9" s="6">
        <v>1</v>
      </c>
      <c r="G9" s="21">
        <v>179850000</v>
      </c>
      <c r="H9" s="17"/>
    </row>
    <row r="10" spans="1:8" s="18" customFormat="1" ht="20.25" customHeight="1">
      <c r="A10" s="7">
        <v>4</v>
      </c>
      <c r="B10" s="20" t="s">
        <v>78</v>
      </c>
      <c r="C10" s="6" t="s">
        <v>60</v>
      </c>
      <c r="D10" s="6" t="s">
        <v>23</v>
      </c>
      <c r="E10" s="6" t="s">
        <v>88</v>
      </c>
      <c r="F10" s="6">
        <v>2</v>
      </c>
      <c r="G10" s="21">
        <v>319000000</v>
      </c>
      <c r="H10" s="17"/>
    </row>
    <row r="11" spans="1:8" s="18" customFormat="1" ht="20.25" customHeight="1">
      <c r="A11" s="7">
        <v>5</v>
      </c>
      <c r="B11" s="20" t="s">
        <v>79</v>
      </c>
      <c r="C11" s="6" t="s">
        <v>47</v>
      </c>
      <c r="D11" s="6" t="s">
        <v>5</v>
      </c>
      <c r="E11" s="6" t="s">
        <v>88</v>
      </c>
      <c r="F11" s="6">
        <v>1</v>
      </c>
      <c r="G11" s="21">
        <v>399960000</v>
      </c>
      <c r="H11" s="17"/>
    </row>
    <row r="12" spans="1:8" s="18" customFormat="1" ht="20.25" customHeight="1">
      <c r="A12" s="7">
        <v>6</v>
      </c>
      <c r="B12" s="20" t="s">
        <v>81</v>
      </c>
      <c r="C12" s="6" t="s">
        <v>62</v>
      </c>
      <c r="D12" s="6" t="s">
        <v>5</v>
      </c>
      <c r="E12" s="6" t="s">
        <v>88</v>
      </c>
      <c r="F12" s="6">
        <v>1</v>
      </c>
      <c r="G12" s="21">
        <v>249000000</v>
      </c>
      <c r="H12" s="17"/>
    </row>
    <row r="13" spans="1:8" s="18" customFormat="1" ht="33" customHeight="1">
      <c r="A13" s="7">
        <v>7</v>
      </c>
      <c r="B13" s="20" t="s">
        <v>80</v>
      </c>
      <c r="C13" s="6" t="s">
        <v>63</v>
      </c>
      <c r="D13" s="6" t="s">
        <v>23</v>
      </c>
      <c r="E13" s="6" t="s">
        <v>88</v>
      </c>
      <c r="F13" s="6">
        <v>1</v>
      </c>
      <c r="G13" s="21">
        <v>349000000</v>
      </c>
      <c r="H13" s="17"/>
    </row>
    <row r="14" spans="1:8" s="18" customFormat="1" ht="34.5" customHeight="1">
      <c r="A14" s="7">
        <v>8</v>
      </c>
      <c r="B14" s="20" t="s">
        <v>82</v>
      </c>
      <c r="C14" s="6" t="s">
        <v>64</v>
      </c>
      <c r="D14" s="6" t="s">
        <v>2</v>
      </c>
      <c r="E14" s="6" t="s">
        <v>88</v>
      </c>
      <c r="F14" s="6">
        <v>1</v>
      </c>
      <c r="G14" s="21">
        <v>99000000</v>
      </c>
      <c r="H14" s="17"/>
    </row>
    <row r="15" spans="1:8" s="18" customFormat="1" ht="20.25" customHeight="1">
      <c r="A15" s="7">
        <v>9</v>
      </c>
      <c r="B15" s="20" t="s">
        <v>83</v>
      </c>
      <c r="C15" s="6" t="s">
        <v>65</v>
      </c>
      <c r="D15" s="6" t="s">
        <v>2</v>
      </c>
      <c r="E15" s="6" t="s">
        <v>88</v>
      </c>
      <c r="F15" s="6">
        <v>1</v>
      </c>
      <c r="G15" s="21">
        <v>50000000</v>
      </c>
      <c r="H15" s="17"/>
    </row>
    <row r="16" spans="1:8" s="18" customFormat="1" ht="20.25" customHeight="1">
      <c r="A16" s="7">
        <v>10</v>
      </c>
      <c r="B16" s="20" t="s">
        <v>84</v>
      </c>
      <c r="C16" s="6" t="s">
        <v>66</v>
      </c>
      <c r="D16" s="6" t="s">
        <v>2</v>
      </c>
      <c r="E16" s="6" t="s">
        <v>88</v>
      </c>
      <c r="F16" s="6">
        <v>1</v>
      </c>
      <c r="G16" s="21">
        <v>69500000</v>
      </c>
      <c r="H16" s="17"/>
    </row>
    <row r="17" spans="1:8" s="18" customFormat="1" ht="20.25" customHeight="1">
      <c r="A17" s="7">
        <v>11</v>
      </c>
      <c r="B17" s="20" t="s">
        <v>85</v>
      </c>
      <c r="C17" s="6" t="s">
        <v>67</v>
      </c>
      <c r="D17" s="6" t="s">
        <v>7</v>
      </c>
      <c r="E17" s="6" t="s">
        <v>107</v>
      </c>
      <c r="F17" s="6">
        <v>1</v>
      </c>
      <c r="G17" s="21">
        <v>119000000</v>
      </c>
      <c r="H17" s="17"/>
    </row>
    <row r="18" spans="1:8" s="18" customFormat="1" ht="20.25" customHeight="1">
      <c r="A18" s="7">
        <v>12</v>
      </c>
      <c r="B18" s="20" t="s">
        <v>86</v>
      </c>
      <c r="C18" s="6" t="s">
        <v>50</v>
      </c>
      <c r="D18" s="6" t="s">
        <v>143</v>
      </c>
      <c r="E18" s="6" t="s">
        <v>88</v>
      </c>
      <c r="F18" s="6">
        <v>1</v>
      </c>
      <c r="G18" s="21">
        <v>499000000</v>
      </c>
      <c r="H18" s="17"/>
    </row>
    <row r="19" spans="1:8" s="18" customFormat="1" ht="20.25" customHeight="1">
      <c r="A19" s="7">
        <v>13</v>
      </c>
      <c r="B19" s="20" t="s">
        <v>87</v>
      </c>
      <c r="C19" s="6" t="s">
        <v>34</v>
      </c>
      <c r="D19" s="6" t="s">
        <v>5</v>
      </c>
      <c r="E19" s="6" t="s">
        <v>107</v>
      </c>
      <c r="F19" s="6">
        <v>1</v>
      </c>
      <c r="G19" s="21">
        <v>179000000</v>
      </c>
      <c r="H19" s="17"/>
    </row>
    <row r="20" spans="1:8" s="8" customFormat="1" ht="20.25" customHeight="1">
      <c r="A20" s="32"/>
      <c r="B20" s="3" t="s">
        <v>72</v>
      </c>
      <c r="C20" s="3"/>
      <c r="D20" s="3"/>
      <c r="E20" s="3"/>
      <c r="F20" s="3"/>
      <c r="G20" s="19">
        <f>SUM(G6:G19)</f>
        <v>2607110000</v>
      </c>
      <c r="H20" s="22"/>
    </row>
    <row r="21" spans="1:8" s="8" customFormat="1" ht="24" customHeight="1">
      <c r="A21" s="32"/>
      <c r="B21" s="62" t="s">
        <v>160</v>
      </c>
      <c r="C21" s="63"/>
      <c r="D21" s="63"/>
      <c r="E21" s="63"/>
      <c r="F21" s="63"/>
      <c r="G21" s="64"/>
      <c r="H21" s="22"/>
    </row>
    <row r="22" spans="1:8" s="18" customFormat="1" ht="18.75" customHeight="1">
      <c r="A22" s="32" t="s">
        <v>104</v>
      </c>
      <c r="B22" s="57" t="s">
        <v>89</v>
      </c>
      <c r="C22" s="61"/>
      <c r="D22" s="58"/>
      <c r="E22" s="6"/>
      <c r="F22" s="6"/>
      <c r="G22" s="21"/>
      <c r="H22" s="17"/>
    </row>
    <row r="23" spans="1:8" s="35" customFormat="1" ht="18.75" customHeight="1">
      <c r="A23" s="32"/>
      <c r="B23" s="57" t="s">
        <v>166</v>
      </c>
      <c r="C23" s="61"/>
      <c r="D23" s="61"/>
      <c r="E23" s="61"/>
      <c r="F23" s="61"/>
      <c r="G23" s="58"/>
      <c r="H23" s="34"/>
    </row>
    <row r="24" spans="1:8" s="18" customFormat="1" ht="18.75" customHeight="1">
      <c r="A24" s="7">
        <v>1</v>
      </c>
      <c r="B24" s="5" t="s">
        <v>90</v>
      </c>
      <c r="C24" s="6" t="s">
        <v>70</v>
      </c>
      <c r="D24" s="6" t="s">
        <v>5</v>
      </c>
      <c r="E24" s="6" t="s">
        <v>88</v>
      </c>
      <c r="F24" s="6">
        <v>2</v>
      </c>
      <c r="G24" s="21">
        <v>79970000</v>
      </c>
      <c r="H24" s="17"/>
    </row>
    <row r="25" spans="1:8" s="18" customFormat="1" ht="31.5" customHeight="1">
      <c r="A25" s="7">
        <v>2</v>
      </c>
      <c r="B25" s="20" t="s">
        <v>91</v>
      </c>
      <c r="C25" s="6" t="s">
        <v>46</v>
      </c>
      <c r="D25" s="6" t="s">
        <v>23</v>
      </c>
      <c r="E25" s="6" t="s">
        <v>108</v>
      </c>
      <c r="F25" s="6">
        <v>1</v>
      </c>
      <c r="G25" s="21">
        <v>272250000</v>
      </c>
      <c r="H25" s="17"/>
    </row>
    <row r="26" spans="1:8" s="18" customFormat="1" ht="18.75" customHeight="1">
      <c r="A26" s="7">
        <v>3</v>
      </c>
      <c r="B26" s="20" t="s">
        <v>93</v>
      </c>
      <c r="C26" s="6" t="s">
        <v>48</v>
      </c>
      <c r="D26" s="6" t="s">
        <v>7</v>
      </c>
      <c r="E26" s="6" t="s">
        <v>88</v>
      </c>
      <c r="F26" s="6">
        <v>1</v>
      </c>
      <c r="G26" s="21">
        <v>119850000</v>
      </c>
      <c r="H26" s="17"/>
    </row>
    <row r="27" spans="1:8" s="18" customFormat="1" ht="18.75" customHeight="1">
      <c r="A27" s="7">
        <v>4</v>
      </c>
      <c r="B27" s="20" t="s">
        <v>92</v>
      </c>
      <c r="C27" s="6" t="s">
        <v>145</v>
      </c>
      <c r="D27" s="6" t="s">
        <v>143</v>
      </c>
      <c r="E27" s="6" t="s">
        <v>88</v>
      </c>
      <c r="F27" s="6">
        <v>2</v>
      </c>
      <c r="G27" s="21">
        <v>339570000</v>
      </c>
      <c r="H27" s="17"/>
    </row>
    <row r="28" spans="1:8" s="18" customFormat="1" ht="18.75" customHeight="1">
      <c r="A28" s="7">
        <v>5</v>
      </c>
      <c r="B28" s="20" t="s">
        <v>94</v>
      </c>
      <c r="C28" s="6" t="s">
        <v>49</v>
      </c>
      <c r="D28" s="6" t="s">
        <v>144</v>
      </c>
      <c r="E28" s="6" t="s">
        <v>107</v>
      </c>
      <c r="F28" s="6">
        <v>1</v>
      </c>
      <c r="G28" s="21">
        <v>146300000</v>
      </c>
      <c r="H28" s="17"/>
    </row>
    <row r="29" spans="1:8" s="8" customFormat="1" ht="18.75" customHeight="1">
      <c r="A29" s="32"/>
      <c r="B29" s="3" t="s">
        <v>72</v>
      </c>
      <c r="C29" s="23"/>
      <c r="D29" s="3"/>
      <c r="E29" s="3"/>
      <c r="F29" s="3"/>
      <c r="G29" s="19">
        <f>SUM(G24:G28)</f>
        <v>957940000</v>
      </c>
      <c r="H29" s="22"/>
    </row>
    <row r="30" spans="1:8" s="8" customFormat="1" ht="18.75" customHeight="1">
      <c r="A30" s="32"/>
      <c r="B30" s="62" t="s">
        <v>169</v>
      </c>
      <c r="C30" s="63"/>
      <c r="D30" s="63"/>
      <c r="E30" s="63"/>
      <c r="F30" s="63"/>
      <c r="G30" s="64"/>
      <c r="H30" s="22"/>
    </row>
    <row r="31" spans="1:8" s="18" customFormat="1" ht="18.75" customHeight="1">
      <c r="A31" s="32" t="s">
        <v>105</v>
      </c>
      <c r="B31" s="57" t="s">
        <v>128</v>
      </c>
      <c r="C31" s="58"/>
      <c r="D31" s="6"/>
      <c r="E31" s="6"/>
      <c r="F31" s="6"/>
      <c r="G31" s="21"/>
      <c r="H31" s="17"/>
    </row>
    <row r="32" spans="1:8" s="35" customFormat="1" ht="18.75" customHeight="1">
      <c r="A32" s="32"/>
      <c r="B32" s="57" t="s">
        <v>166</v>
      </c>
      <c r="C32" s="61"/>
      <c r="D32" s="61"/>
      <c r="E32" s="61"/>
      <c r="F32" s="61"/>
      <c r="G32" s="58"/>
      <c r="H32" s="34"/>
    </row>
    <row r="33" spans="1:8" s="18" customFormat="1" ht="18.75" customHeight="1">
      <c r="A33" s="7">
        <v>1</v>
      </c>
      <c r="B33" s="20" t="s">
        <v>95</v>
      </c>
      <c r="C33" s="6" t="s">
        <v>45</v>
      </c>
      <c r="D33" s="6" t="s">
        <v>2</v>
      </c>
      <c r="E33" s="6" t="s">
        <v>88</v>
      </c>
      <c r="F33" s="6">
        <v>1</v>
      </c>
      <c r="G33" s="21">
        <v>24500000</v>
      </c>
      <c r="H33" s="17"/>
    </row>
    <row r="34" spans="1:8" s="18" customFormat="1" ht="18.75" customHeight="1">
      <c r="A34" s="7">
        <v>2</v>
      </c>
      <c r="B34" s="20" t="s">
        <v>96</v>
      </c>
      <c r="C34" s="6" t="s">
        <v>59</v>
      </c>
      <c r="D34" s="6" t="s">
        <v>7</v>
      </c>
      <c r="E34" s="6" t="s">
        <v>88</v>
      </c>
      <c r="F34" s="6">
        <v>2</v>
      </c>
      <c r="G34" s="21">
        <v>299000000</v>
      </c>
      <c r="H34" s="17"/>
    </row>
    <row r="35" spans="1:8" s="18" customFormat="1" ht="18.75" customHeight="1">
      <c r="A35" s="7">
        <v>3</v>
      </c>
      <c r="B35" s="20" t="s">
        <v>97</v>
      </c>
      <c r="C35" s="6" t="s">
        <v>61</v>
      </c>
      <c r="D35" s="6" t="s">
        <v>7</v>
      </c>
      <c r="E35" s="6" t="s">
        <v>88</v>
      </c>
      <c r="F35" s="6">
        <v>1</v>
      </c>
      <c r="G35" s="21">
        <v>49000000</v>
      </c>
      <c r="H35" s="17"/>
    </row>
    <row r="36" spans="1:8" s="8" customFormat="1" ht="18.75" customHeight="1">
      <c r="A36" s="32"/>
      <c r="B36" s="3" t="s">
        <v>72</v>
      </c>
      <c r="C36" s="6"/>
      <c r="D36" s="6"/>
      <c r="E36" s="11"/>
      <c r="F36" s="3"/>
      <c r="G36" s="19">
        <f>SUM(G33:G35)</f>
        <v>372500000</v>
      </c>
      <c r="H36" s="22"/>
    </row>
    <row r="37" spans="1:8" s="8" customFormat="1" ht="18.75" customHeight="1">
      <c r="A37" s="32"/>
      <c r="B37" s="62" t="s">
        <v>157</v>
      </c>
      <c r="C37" s="63"/>
      <c r="D37" s="63"/>
      <c r="E37" s="63"/>
      <c r="F37" s="63"/>
      <c r="G37" s="64"/>
      <c r="H37" s="22"/>
    </row>
    <row r="38" spans="1:8" s="18" customFormat="1" ht="20.25" customHeight="1">
      <c r="A38" s="32" t="s">
        <v>106</v>
      </c>
      <c r="B38" s="57" t="s">
        <v>98</v>
      </c>
      <c r="C38" s="58"/>
      <c r="D38" s="6"/>
      <c r="E38" s="6"/>
      <c r="F38" s="6"/>
      <c r="G38" s="21"/>
      <c r="H38" s="17"/>
    </row>
    <row r="39" spans="1:8" s="35" customFormat="1" ht="20.25" customHeight="1">
      <c r="A39" s="32"/>
      <c r="B39" s="57" t="s">
        <v>168</v>
      </c>
      <c r="C39" s="61"/>
      <c r="D39" s="61"/>
      <c r="E39" s="61"/>
      <c r="F39" s="61"/>
      <c r="G39" s="58"/>
      <c r="H39" s="34"/>
    </row>
    <row r="40" spans="1:8" s="18" customFormat="1" ht="18.75" customHeight="1">
      <c r="A40" s="7">
        <v>1</v>
      </c>
      <c r="B40" s="20" t="s">
        <v>99</v>
      </c>
      <c r="C40" s="6" t="s">
        <v>51</v>
      </c>
      <c r="D40" s="6" t="s">
        <v>5</v>
      </c>
      <c r="E40" s="6" t="s">
        <v>88</v>
      </c>
      <c r="F40" s="6">
        <v>1</v>
      </c>
      <c r="G40" s="21">
        <v>546950000</v>
      </c>
      <c r="H40" s="17"/>
    </row>
    <row r="41" spans="1:8" s="18" customFormat="1" ht="18.75" customHeight="1">
      <c r="A41" s="7">
        <v>2</v>
      </c>
      <c r="B41" s="20" t="s">
        <v>109</v>
      </c>
      <c r="C41" s="6" t="s">
        <v>52</v>
      </c>
      <c r="D41" s="6" t="s">
        <v>5</v>
      </c>
      <c r="E41" s="6" t="s">
        <v>88</v>
      </c>
      <c r="F41" s="6">
        <v>1</v>
      </c>
      <c r="G41" s="21">
        <v>177200000</v>
      </c>
      <c r="H41" s="17"/>
    </row>
    <row r="42" spans="1:8" s="18" customFormat="1" ht="18.75" customHeight="1">
      <c r="A42" s="7">
        <v>3</v>
      </c>
      <c r="B42" s="20" t="s">
        <v>100</v>
      </c>
      <c r="C42" s="6" t="s">
        <v>53</v>
      </c>
      <c r="D42" s="6" t="s">
        <v>5</v>
      </c>
      <c r="E42" s="6" t="s">
        <v>88</v>
      </c>
      <c r="F42" s="6">
        <v>1</v>
      </c>
      <c r="G42" s="21">
        <v>147500000</v>
      </c>
      <c r="H42" s="17"/>
    </row>
    <row r="43" spans="1:8" s="18" customFormat="1" ht="18.75" customHeight="1">
      <c r="A43" s="7">
        <v>4</v>
      </c>
      <c r="B43" s="20" t="s">
        <v>101</v>
      </c>
      <c r="C43" s="6" t="s">
        <v>54</v>
      </c>
      <c r="D43" s="6" t="s">
        <v>5</v>
      </c>
      <c r="E43" s="6" t="s">
        <v>88</v>
      </c>
      <c r="F43" s="6">
        <v>1</v>
      </c>
      <c r="G43" s="21">
        <v>177100000</v>
      </c>
      <c r="H43" s="17"/>
    </row>
    <row r="44" spans="1:8" s="18" customFormat="1" ht="18.75" customHeight="1">
      <c r="A44" s="7">
        <v>5</v>
      </c>
      <c r="B44" s="20" t="s">
        <v>102</v>
      </c>
      <c r="C44" s="6" t="s">
        <v>55</v>
      </c>
      <c r="D44" s="6" t="s">
        <v>5</v>
      </c>
      <c r="E44" s="6" t="s">
        <v>88</v>
      </c>
      <c r="F44" s="6">
        <v>1</v>
      </c>
      <c r="G44" s="21">
        <v>177750000</v>
      </c>
      <c r="H44" s="17"/>
    </row>
    <row r="45" spans="1:8" s="8" customFormat="1" ht="18.75" customHeight="1">
      <c r="A45" s="32"/>
      <c r="B45" s="3" t="s">
        <v>72</v>
      </c>
      <c r="C45" s="23"/>
      <c r="D45" s="3"/>
      <c r="E45" s="3"/>
      <c r="F45" s="3"/>
      <c r="G45" s="19">
        <f>SUM(G40:G44)</f>
        <v>1226500000</v>
      </c>
      <c r="H45" s="22"/>
    </row>
    <row r="46" spans="1:8" s="8" customFormat="1" ht="18.75" customHeight="1">
      <c r="A46" s="32"/>
      <c r="B46" s="62" t="s">
        <v>151</v>
      </c>
      <c r="C46" s="63"/>
      <c r="D46" s="63"/>
      <c r="E46" s="63"/>
      <c r="F46" s="63"/>
      <c r="G46" s="64"/>
      <c r="H46" s="22"/>
    </row>
    <row r="47" spans="1:8" s="8" customFormat="1" ht="17.25" customHeight="1">
      <c r="A47" s="32"/>
      <c r="B47" s="3" t="s">
        <v>149</v>
      </c>
      <c r="C47" s="3"/>
      <c r="D47" s="3"/>
      <c r="E47" s="3"/>
      <c r="F47" s="3"/>
      <c r="G47" s="41">
        <f>G45+G36+G29+G20</f>
        <v>5164050000</v>
      </c>
      <c r="H47" s="22"/>
    </row>
    <row r="48" spans="1:8" s="18" customFormat="1" ht="20.25" customHeight="1">
      <c r="A48" s="52" t="s">
        <v>68</v>
      </c>
      <c r="B48" s="53"/>
      <c r="C48" s="53"/>
      <c r="D48" s="53"/>
      <c r="E48" s="53"/>
      <c r="F48" s="53"/>
      <c r="G48" s="53"/>
      <c r="H48" s="17"/>
    </row>
    <row r="49" spans="1:8" s="18" customFormat="1" ht="20.25" customHeight="1">
      <c r="A49" s="32" t="s">
        <v>103</v>
      </c>
      <c r="B49" s="54" t="s">
        <v>14</v>
      </c>
      <c r="C49" s="54"/>
      <c r="D49" s="24"/>
      <c r="E49" s="24"/>
      <c r="F49" s="24"/>
      <c r="G49" s="25"/>
      <c r="H49" s="17"/>
    </row>
    <row r="50" spans="1:8" s="35" customFormat="1" ht="20.25" customHeight="1">
      <c r="A50" s="32"/>
      <c r="B50" s="57" t="s">
        <v>166</v>
      </c>
      <c r="C50" s="61"/>
      <c r="D50" s="61"/>
      <c r="E50" s="61"/>
      <c r="F50" s="61"/>
      <c r="G50" s="58"/>
      <c r="H50" s="34"/>
    </row>
    <row r="51" spans="1:8" s="18" customFormat="1" ht="18" customHeight="1">
      <c r="A51" s="7">
        <v>1</v>
      </c>
      <c r="B51" s="10" t="s">
        <v>110</v>
      </c>
      <c r="C51" s="6" t="s">
        <v>25</v>
      </c>
      <c r="D51" s="6" t="s">
        <v>2</v>
      </c>
      <c r="E51" s="6" t="s">
        <v>88</v>
      </c>
      <c r="F51" s="6">
        <v>2</v>
      </c>
      <c r="G51" s="21">
        <v>39600000</v>
      </c>
      <c r="H51" s="17"/>
    </row>
    <row r="52" spans="1:8" s="18" customFormat="1" ht="18" customHeight="1">
      <c r="A52" s="7">
        <v>2</v>
      </c>
      <c r="B52" s="10" t="s">
        <v>111</v>
      </c>
      <c r="C52" s="6" t="s">
        <v>146</v>
      </c>
      <c r="D52" s="6" t="s">
        <v>5</v>
      </c>
      <c r="E52" s="6" t="s">
        <v>88</v>
      </c>
      <c r="F52" s="6">
        <v>1</v>
      </c>
      <c r="G52" s="21">
        <v>49500000</v>
      </c>
      <c r="H52" s="17"/>
    </row>
    <row r="53" spans="1:8" s="18" customFormat="1" ht="18" customHeight="1">
      <c r="A53" s="7">
        <v>3</v>
      </c>
      <c r="B53" s="10" t="s">
        <v>112</v>
      </c>
      <c r="C53" s="6" t="s">
        <v>26</v>
      </c>
      <c r="D53" s="6" t="s">
        <v>7</v>
      </c>
      <c r="E53" s="6" t="s">
        <v>88</v>
      </c>
      <c r="F53" s="6">
        <v>1</v>
      </c>
      <c r="G53" s="21">
        <v>149000000</v>
      </c>
      <c r="H53" s="17"/>
    </row>
    <row r="54" spans="1:8" s="18" customFormat="1" ht="18" customHeight="1">
      <c r="A54" s="44">
        <v>4</v>
      </c>
      <c r="B54" s="45" t="s">
        <v>129</v>
      </c>
      <c r="C54" s="46" t="s">
        <v>27</v>
      </c>
      <c r="D54" s="46" t="s">
        <v>19</v>
      </c>
      <c r="E54" s="46" t="s">
        <v>88</v>
      </c>
      <c r="F54" s="46">
        <v>1</v>
      </c>
      <c r="G54" s="47">
        <v>119900000</v>
      </c>
      <c r="H54" s="17"/>
    </row>
    <row r="55" spans="1:8" s="8" customFormat="1" ht="18" customHeight="1">
      <c r="A55" s="32"/>
      <c r="B55" s="3" t="s">
        <v>72</v>
      </c>
      <c r="C55" s="3"/>
      <c r="D55" s="3"/>
      <c r="E55" s="3"/>
      <c r="F55" s="3"/>
      <c r="G55" s="48">
        <f>SUM(G51:G54)</f>
        <v>358000000</v>
      </c>
      <c r="H55" s="22"/>
    </row>
    <row r="56" spans="1:8" s="35" customFormat="1" ht="20.25" customHeight="1">
      <c r="A56" s="32"/>
      <c r="B56" s="57" t="s">
        <v>164</v>
      </c>
      <c r="C56" s="61"/>
      <c r="D56" s="61"/>
      <c r="E56" s="61"/>
      <c r="F56" s="61"/>
      <c r="G56" s="58"/>
      <c r="H56" s="34"/>
    </row>
    <row r="57" spans="1:8" s="18" customFormat="1" ht="18" customHeight="1">
      <c r="A57" s="7">
        <v>1</v>
      </c>
      <c r="B57" s="10" t="s">
        <v>110</v>
      </c>
      <c r="C57" s="6" t="s">
        <v>25</v>
      </c>
      <c r="D57" s="6" t="s">
        <v>2</v>
      </c>
      <c r="E57" s="6" t="s">
        <v>88</v>
      </c>
      <c r="F57" s="6">
        <v>3</v>
      </c>
      <c r="G57" s="21">
        <v>59400000</v>
      </c>
      <c r="H57" s="17"/>
    </row>
    <row r="58" spans="1:8" s="18" customFormat="1" ht="33" customHeight="1">
      <c r="A58" s="7">
        <v>2</v>
      </c>
      <c r="B58" s="10" t="s">
        <v>111</v>
      </c>
      <c r="C58" s="6" t="s">
        <v>146</v>
      </c>
      <c r="D58" s="6" t="s">
        <v>5</v>
      </c>
      <c r="E58" s="6" t="s">
        <v>88</v>
      </c>
      <c r="F58" s="6">
        <v>1</v>
      </c>
      <c r="G58" s="21">
        <v>49500000</v>
      </c>
      <c r="H58" s="17"/>
    </row>
    <row r="59" spans="1:8" s="18" customFormat="1" ht="18" customHeight="1">
      <c r="A59" s="7">
        <v>3</v>
      </c>
      <c r="B59" s="10" t="s">
        <v>112</v>
      </c>
      <c r="C59" s="6" t="s">
        <v>26</v>
      </c>
      <c r="D59" s="6" t="s">
        <v>7</v>
      </c>
      <c r="E59" s="6" t="s">
        <v>88</v>
      </c>
      <c r="F59" s="6">
        <v>1</v>
      </c>
      <c r="G59" s="21">
        <v>149000000</v>
      </c>
      <c r="H59" s="17"/>
    </row>
    <row r="60" spans="1:8" s="18" customFormat="1" ht="18" customHeight="1">
      <c r="A60" s="7">
        <v>4</v>
      </c>
      <c r="B60" s="10" t="s">
        <v>129</v>
      </c>
      <c r="C60" s="6" t="s">
        <v>27</v>
      </c>
      <c r="D60" s="6" t="s">
        <v>19</v>
      </c>
      <c r="E60" s="6" t="s">
        <v>88</v>
      </c>
      <c r="F60" s="6">
        <v>1</v>
      </c>
      <c r="G60" s="11">
        <v>119900000</v>
      </c>
      <c r="H60" s="17"/>
    </row>
    <row r="61" spans="1:8" s="18" customFormat="1" ht="18.75" customHeight="1">
      <c r="A61" s="7">
        <v>5</v>
      </c>
      <c r="B61" s="10" t="s">
        <v>113</v>
      </c>
      <c r="C61" s="6" t="s">
        <v>28</v>
      </c>
      <c r="D61" s="6" t="s">
        <v>29</v>
      </c>
      <c r="E61" s="6" t="s">
        <v>88</v>
      </c>
      <c r="F61" s="6">
        <v>2</v>
      </c>
      <c r="G61" s="21">
        <v>19800000</v>
      </c>
      <c r="H61" s="17"/>
    </row>
    <row r="62" spans="1:8" s="18" customFormat="1" ht="18.75" customHeight="1">
      <c r="A62" s="7">
        <v>6</v>
      </c>
      <c r="B62" s="10" t="s">
        <v>114</v>
      </c>
      <c r="C62" s="6" t="s">
        <v>30</v>
      </c>
      <c r="D62" s="6" t="s">
        <v>2</v>
      </c>
      <c r="E62" s="6" t="s">
        <v>88</v>
      </c>
      <c r="F62" s="6">
        <v>1</v>
      </c>
      <c r="G62" s="21">
        <v>54000000</v>
      </c>
      <c r="H62" s="17"/>
    </row>
    <row r="63" spans="1:8" s="18" customFormat="1" ht="18.75" customHeight="1">
      <c r="A63" s="7">
        <v>7</v>
      </c>
      <c r="B63" s="10" t="s">
        <v>115</v>
      </c>
      <c r="C63" s="6" t="s">
        <v>31</v>
      </c>
      <c r="D63" s="6" t="s">
        <v>19</v>
      </c>
      <c r="E63" s="6" t="s">
        <v>88</v>
      </c>
      <c r="F63" s="6">
        <v>1</v>
      </c>
      <c r="G63" s="21">
        <v>68000000</v>
      </c>
      <c r="H63" s="17"/>
    </row>
    <row r="64" spans="1:8" s="18" customFormat="1" ht="18.75" customHeight="1">
      <c r="A64" s="7">
        <v>8</v>
      </c>
      <c r="B64" s="10" t="s">
        <v>116</v>
      </c>
      <c r="C64" s="6" t="s">
        <v>33</v>
      </c>
      <c r="D64" s="6" t="s">
        <v>4</v>
      </c>
      <c r="E64" s="6" t="s">
        <v>88</v>
      </c>
      <c r="F64" s="6">
        <v>1</v>
      </c>
      <c r="G64" s="21">
        <v>338000000</v>
      </c>
      <c r="H64" s="17"/>
    </row>
    <row r="65" spans="1:8" s="18" customFormat="1" ht="18.75" customHeight="1">
      <c r="A65" s="7">
        <v>9</v>
      </c>
      <c r="B65" s="10" t="s">
        <v>117</v>
      </c>
      <c r="C65" s="6" t="s">
        <v>35</v>
      </c>
      <c r="D65" s="6" t="s">
        <v>5</v>
      </c>
      <c r="E65" s="6" t="s">
        <v>88</v>
      </c>
      <c r="F65" s="6">
        <v>1</v>
      </c>
      <c r="G65" s="21">
        <v>60000000</v>
      </c>
      <c r="H65" s="17"/>
    </row>
    <row r="66" spans="1:8" s="18" customFormat="1" ht="18.75" customHeight="1">
      <c r="A66" s="7"/>
      <c r="B66" s="10" t="s">
        <v>140</v>
      </c>
      <c r="C66" s="6"/>
      <c r="D66" s="6" t="s">
        <v>5</v>
      </c>
      <c r="E66" s="6" t="s">
        <v>88</v>
      </c>
      <c r="F66" s="6">
        <v>1</v>
      </c>
      <c r="G66" s="21">
        <v>10000000</v>
      </c>
      <c r="H66" s="17"/>
    </row>
    <row r="67" spans="1:8" s="18" customFormat="1" ht="18.75" customHeight="1">
      <c r="A67" s="7"/>
      <c r="B67" s="10" t="s">
        <v>141</v>
      </c>
      <c r="C67" s="6"/>
      <c r="D67" s="6" t="s">
        <v>5</v>
      </c>
      <c r="E67" s="6" t="s">
        <v>108</v>
      </c>
      <c r="F67" s="6">
        <v>1</v>
      </c>
      <c r="G67" s="21">
        <v>6600000</v>
      </c>
      <c r="H67" s="17"/>
    </row>
    <row r="68" spans="1:8" s="18" customFormat="1" ht="18.75" customHeight="1">
      <c r="A68" s="7">
        <v>10</v>
      </c>
      <c r="B68" s="10" t="s">
        <v>118</v>
      </c>
      <c r="C68" s="6" t="s">
        <v>36</v>
      </c>
      <c r="D68" s="6" t="s">
        <v>37</v>
      </c>
      <c r="E68" s="6" t="s">
        <v>88</v>
      </c>
      <c r="F68" s="6">
        <v>1</v>
      </c>
      <c r="G68" s="21">
        <v>29500000</v>
      </c>
      <c r="H68" s="17"/>
    </row>
    <row r="69" spans="1:8" s="18" customFormat="1" ht="18.75" customHeight="1">
      <c r="A69" s="7">
        <v>11</v>
      </c>
      <c r="B69" s="10" t="s">
        <v>119</v>
      </c>
      <c r="C69" s="6" t="s">
        <v>38</v>
      </c>
      <c r="D69" s="6" t="s">
        <v>6</v>
      </c>
      <c r="E69" s="6" t="s">
        <v>108</v>
      </c>
      <c r="F69" s="6">
        <v>1</v>
      </c>
      <c r="G69" s="21">
        <v>39000000</v>
      </c>
      <c r="H69" s="17"/>
    </row>
    <row r="70" spans="1:8" s="18" customFormat="1" ht="18.75" customHeight="1">
      <c r="A70" s="7">
        <v>12</v>
      </c>
      <c r="B70" s="10" t="s">
        <v>120</v>
      </c>
      <c r="C70" s="6" t="s">
        <v>39</v>
      </c>
      <c r="D70" s="6" t="s">
        <v>40</v>
      </c>
      <c r="E70" s="6" t="s">
        <v>88</v>
      </c>
      <c r="F70" s="6">
        <v>1</v>
      </c>
      <c r="G70" s="21">
        <v>6000000</v>
      </c>
      <c r="H70" s="17"/>
    </row>
    <row r="71" spans="1:8" s="8" customFormat="1" ht="18.75" customHeight="1">
      <c r="A71" s="32"/>
      <c r="B71" s="3" t="s">
        <v>72</v>
      </c>
      <c r="C71" s="3"/>
      <c r="D71" s="3"/>
      <c r="E71" s="6"/>
      <c r="F71" s="6"/>
      <c r="G71" s="19">
        <f>SUM(G56:G70)</f>
        <v>1008700000</v>
      </c>
      <c r="H71" s="22"/>
    </row>
    <row r="72" spans="1:8" s="8" customFormat="1" ht="19.5" customHeight="1">
      <c r="A72" s="32"/>
      <c r="B72" s="62" t="s">
        <v>170</v>
      </c>
      <c r="C72" s="63"/>
      <c r="D72" s="63"/>
      <c r="E72" s="63"/>
      <c r="F72" s="63"/>
      <c r="G72" s="64"/>
      <c r="H72" s="22"/>
    </row>
    <row r="73" spans="1:8" s="18" customFormat="1" ht="19.5" customHeight="1">
      <c r="A73" s="32" t="s">
        <v>104</v>
      </c>
      <c r="B73" s="57" t="s">
        <v>89</v>
      </c>
      <c r="C73" s="61"/>
      <c r="D73" s="58"/>
      <c r="E73" s="6"/>
      <c r="F73" s="6"/>
      <c r="G73" s="21"/>
      <c r="H73" s="17"/>
    </row>
    <row r="74" spans="1:8" s="35" customFormat="1" ht="17.25" customHeight="1">
      <c r="A74" s="32"/>
      <c r="B74" s="57" t="s">
        <v>166</v>
      </c>
      <c r="C74" s="61"/>
      <c r="D74" s="61"/>
      <c r="E74" s="61"/>
      <c r="F74" s="61"/>
      <c r="G74" s="58"/>
      <c r="H74" s="34"/>
    </row>
    <row r="75" spans="1:8" s="18" customFormat="1" ht="17.25" customHeight="1">
      <c r="A75" s="7">
        <v>1</v>
      </c>
      <c r="B75" s="10" t="s">
        <v>121</v>
      </c>
      <c r="C75" s="6" t="s">
        <v>16</v>
      </c>
      <c r="D75" s="6" t="s">
        <v>5</v>
      </c>
      <c r="E75" s="6" t="s">
        <v>88</v>
      </c>
      <c r="F75" s="6">
        <v>2</v>
      </c>
      <c r="G75" s="19">
        <v>29920000</v>
      </c>
      <c r="H75" s="17"/>
    </row>
    <row r="76" spans="1:8" s="35" customFormat="1" ht="17.25" customHeight="1">
      <c r="A76" s="32"/>
      <c r="B76" s="57" t="s">
        <v>164</v>
      </c>
      <c r="C76" s="61"/>
      <c r="D76" s="61"/>
      <c r="E76" s="61"/>
      <c r="F76" s="61"/>
      <c r="G76" s="58"/>
      <c r="H76" s="34"/>
    </row>
    <row r="77" spans="1:8" s="18" customFormat="1" ht="17.25" customHeight="1">
      <c r="A77" s="7">
        <v>1</v>
      </c>
      <c r="B77" s="10" t="s">
        <v>121</v>
      </c>
      <c r="C77" s="6" t="s">
        <v>16</v>
      </c>
      <c r="D77" s="6" t="s">
        <v>5</v>
      </c>
      <c r="E77" s="6" t="s">
        <v>88</v>
      </c>
      <c r="F77" s="6">
        <v>5</v>
      </c>
      <c r="G77" s="21">
        <v>74800000</v>
      </c>
      <c r="H77" s="17"/>
    </row>
    <row r="78" spans="1:8" s="18" customFormat="1" ht="17.25" customHeight="1">
      <c r="A78" s="7">
        <v>2</v>
      </c>
      <c r="B78" s="10" t="s">
        <v>122</v>
      </c>
      <c r="C78" s="6" t="s">
        <v>17</v>
      </c>
      <c r="D78" s="6" t="s">
        <v>3</v>
      </c>
      <c r="E78" s="6" t="s">
        <v>88</v>
      </c>
      <c r="F78" s="6">
        <v>1</v>
      </c>
      <c r="G78" s="21">
        <v>14960000</v>
      </c>
      <c r="H78" s="17"/>
    </row>
    <row r="79" spans="1:8" s="18" customFormat="1" ht="17.25" customHeight="1">
      <c r="A79" s="7">
        <v>3</v>
      </c>
      <c r="B79" s="10" t="s">
        <v>123</v>
      </c>
      <c r="C79" s="6" t="s">
        <v>18</v>
      </c>
      <c r="D79" s="6" t="s">
        <v>19</v>
      </c>
      <c r="E79" s="6" t="s">
        <v>88</v>
      </c>
      <c r="F79" s="6">
        <v>1</v>
      </c>
      <c r="G79" s="21">
        <v>77990000</v>
      </c>
      <c r="H79" s="17"/>
    </row>
    <row r="80" spans="1:8" s="18" customFormat="1" ht="17.25" customHeight="1">
      <c r="A80" s="7">
        <v>4</v>
      </c>
      <c r="B80" s="10" t="s">
        <v>124</v>
      </c>
      <c r="C80" s="6" t="s">
        <v>20</v>
      </c>
      <c r="D80" s="6" t="s">
        <v>2</v>
      </c>
      <c r="E80" s="6" t="s">
        <v>88</v>
      </c>
      <c r="F80" s="6">
        <v>1</v>
      </c>
      <c r="G80" s="21">
        <v>42020000</v>
      </c>
      <c r="H80" s="17"/>
    </row>
    <row r="81" spans="1:8" s="18" customFormat="1" ht="17.25" customHeight="1">
      <c r="A81" s="7">
        <v>5</v>
      </c>
      <c r="B81" s="10" t="s">
        <v>125</v>
      </c>
      <c r="C81" s="6" t="s">
        <v>21</v>
      </c>
      <c r="D81" s="6" t="s">
        <v>5</v>
      </c>
      <c r="E81" s="6" t="s">
        <v>88</v>
      </c>
      <c r="F81" s="6">
        <v>1</v>
      </c>
      <c r="G81" s="21">
        <v>199650000</v>
      </c>
      <c r="H81" s="17"/>
    </row>
    <row r="82" spans="1:8" s="18" customFormat="1" ht="17.25" customHeight="1">
      <c r="A82" s="7">
        <v>6</v>
      </c>
      <c r="B82" s="10" t="s">
        <v>126</v>
      </c>
      <c r="C82" s="6" t="s">
        <v>22</v>
      </c>
      <c r="D82" s="6" t="s">
        <v>5</v>
      </c>
      <c r="E82" s="6" t="s">
        <v>88</v>
      </c>
      <c r="F82" s="6">
        <v>1</v>
      </c>
      <c r="G82" s="21">
        <v>394500000</v>
      </c>
      <c r="H82" s="17"/>
    </row>
    <row r="83" spans="1:8" s="8" customFormat="1" ht="17.25" customHeight="1">
      <c r="A83" s="32"/>
      <c r="B83" s="3" t="s">
        <v>72</v>
      </c>
      <c r="C83" s="3"/>
      <c r="D83" s="3"/>
      <c r="E83" s="3"/>
      <c r="F83" s="3"/>
      <c r="G83" s="19">
        <f>SUM(G77:G82)</f>
        <v>803920000</v>
      </c>
      <c r="H83" s="22"/>
    </row>
    <row r="84" spans="1:8" s="35" customFormat="1" ht="17.25" customHeight="1">
      <c r="A84" s="32"/>
      <c r="B84" s="57" t="s">
        <v>165</v>
      </c>
      <c r="C84" s="61"/>
      <c r="D84" s="61"/>
      <c r="E84" s="61"/>
      <c r="F84" s="61"/>
      <c r="G84" s="58"/>
      <c r="H84" s="34"/>
    </row>
    <row r="85" spans="1:8" s="18" customFormat="1" ht="17.25" customHeight="1">
      <c r="A85" s="7">
        <v>7</v>
      </c>
      <c r="B85" s="10" t="s">
        <v>127</v>
      </c>
      <c r="C85" s="6" t="s">
        <v>24</v>
      </c>
      <c r="D85" s="6" t="s">
        <v>5</v>
      </c>
      <c r="E85" s="6" t="s">
        <v>88</v>
      </c>
      <c r="F85" s="6">
        <v>1</v>
      </c>
      <c r="G85" s="21">
        <v>159830000</v>
      </c>
      <c r="H85" s="17"/>
    </row>
    <row r="86" spans="1:8" s="18" customFormat="1" ht="17.25" customHeight="1">
      <c r="A86" s="7"/>
      <c r="B86" s="10" t="s">
        <v>159</v>
      </c>
      <c r="C86" s="6"/>
      <c r="D86" s="6"/>
      <c r="E86" s="6" t="s">
        <v>108</v>
      </c>
      <c r="F86" s="6">
        <v>1</v>
      </c>
      <c r="G86" s="21">
        <v>170000</v>
      </c>
      <c r="H86" s="17"/>
    </row>
    <row r="87" spans="1:8" s="8" customFormat="1" ht="17.25" customHeight="1">
      <c r="A87" s="32"/>
      <c r="B87" s="3" t="s">
        <v>72</v>
      </c>
      <c r="C87" s="3"/>
      <c r="D87" s="3"/>
      <c r="E87" s="3"/>
      <c r="F87" s="3"/>
      <c r="G87" s="19">
        <f>SUM(G85:G86)</f>
        <v>160000000</v>
      </c>
      <c r="H87" s="22"/>
    </row>
    <row r="88" spans="1:8" s="8" customFormat="1" ht="17.25" customHeight="1">
      <c r="A88" s="32"/>
      <c r="B88" s="3" t="s">
        <v>155</v>
      </c>
      <c r="C88" s="3"/>
      <c r="D88" s="3"/>
      <c r="E88" s="6"/>
      <c r="F88" s="6"/>
      <c r="G88" s="19">
        <f>G87+G83+G75</f>
        <v>993840000</v>
      </c>
      <c r="H88" s="22"/>
    </row>
    <row r="89" spans="1:8" s="8" customFormat="1" ht="17.25" customHeight="1">
      <c r="A89" s="32"/>
      <c r="B89" s="62" t="s">
        <v>156</v>
      </c>
      <c r="C89" s="63"/>
      <c r="D89" s="63"/>
      <c r="E89" s="63"/>
      <c r="F89" s="63"/>
      <c r="G89" s="64"/>
      <c r="H89" s="22"/>
    </row>
    <row r="90" spans="1:8" s="18" customFormat="1" ht="18.75" customHeight="1">
      <c r="A90" s="32" t="s">
        <v>105</v>
      </c>
      <c r="B90" s="57" t="s">
        <v>128</v>
      </c>
      <c r="C90" s="58"/>
      <c r="D90" s="6"/>
      <c r="E90" s="6"/>
      <c r="F90" s="6"/>
      <c r="G90" s="21"/>
      <c r="H90" s="17"/>
    </row>
    <row r="91" spans="1:8" s="35" customFormat="1" ht="18.75" customHeight="1">
      <c r="A91" s="32"/>
      <c r="B91" s="57" t="s">
        <v>164</v>
      </c>
      <c r="C91" s="61"/>
      <c r="D91" s="61"/>
      <c r="E91" s="61"/>
      <c r="F91" s="61"/>
      <c r="G91" s="58"/>
      <c r="H91" s="34"/>
    </row>
    <row r="92" spans="1:8" s="18" customFormat="1" ht="33" customHeight="1">
      <c r="A92" s="7">
        <v>1</v>
      </c>
      <c r="B92" s="10" t="s">
        <v>130</v>
      </c>
      <c r="C92" s="6" t="s">
        <v>32</v>
      </c>
      <c r="D92" s="6" t="s">
        <v>2</v>
      </c>
      <c r="E92" s="6" t="s">
        <v>108</v>
      </c>
      <c r="F92" s="6">
        <v>1</v>
      </c>
      <c r="G92" s="21">
        <v>19000000</v>
      </c>
      <c r="H92" s="17"/>
    </row>
    <row r="93" spans="1:8" s="18" customFormat="1" ht="18" customHeight="1">
      <c r="A93" s="7">
        <v>2</v>
      </c>
      <c r="B93" s="10" t="s">
        <v>131</v>
      </c>
      <c r="C93" s="6" t="s">
        <v>42</v>
      </c>
      <c r="D93" s="6" t="s">
        <v>5</v>
      </c>
      <c r="E93" s="6" t="s">
        <v>108</v>
      </c>
      <c r="F93" s="6">
        <v>1</v>
      </c>
      <c r="G93" s="21">
        <v>15000000</v>
      </c>
      <c r="H93" s="17"/>
    </row>
    <row r="94" spans="1:8" s="18" customFormat="1" ht="32.25" customHeight="1">
      <c r="A94" s="7">
        <v>3</v>
      </c>
      <c r="B94" s="10" t="s">
        <v>132</v>
      </c>
      <c r="C94" s="6" t="s">
        <v>43</v>
      </c>
      <c r="D94" s="6" t="s">
        <v>8</v>
      </c>
      <c r="E94" s="6" t="s">
        <v>88</v>
      </c>
      <c r="F94" s="6">
        <v>1</v>
      </c>
      <c r="G94" s="21">
        <v>14500000</v>
      </c>
      <c r="H94" s="17"/>
    </row>
    <row r="95" spans="1:8" s="18" customFormat="1" ht="32.25" customHeight="1">
      <c r="A95" s="7">
        <v>4</v>
      </c>
      <c r="B95" s="10" t="s">
        <v>133</v>
      </c>
      <c r="C95" s="6" t="s">
        <v>44</v>
      </c>
      <c r="D95" s="6" t="s">
        <v>23</v>
      </c>
      <c r="E95" s="6" t="s">
        <v>88</v>
      </c>
      <c r="F95" s="6">
        <v>2</v>
      </c>
      <c r="G95" s="26">
        <v>13800000</v>
      </c>
      <c r="H95" s="17"/>
    </row>
    <row r="96" spans="1:8" s="8" customFormat="1" ht="17.25" customHeight="1">
      <c r="A96" s="32"/>
      <c r="B96" s="3" t="s">
        <v>72</v>
      </c>
      <c r="C96" s="3"/>
      <c r="D96" s="3"/>
      <c r="E96" s="3"/>
      <c r="F96" s="3"/>
      <c r="G96" s="19">
        <f>SUM(G92:G95)</f>
        <v>62300000</v>
      </c>
      <c r="H96" s="22"/>
    </row>
    <row r="97" spans="1:8" s="8" customFormat="1" ht="17.25" customHeight="1">
      <c r="A97" s="32"/>
      <c r="B97" s="62" t="s">
        <v>152</v>
      </c>
      <c r="C97" s="63"/>
      <c r="D97" s="63"/>
      <c r="E97" s="63"/>
      <c r="F97" s="63"/>
      <c r="G97" s="64"/>
      <c r="H97" s="22"/>
    </row>
    <row r="98" spans="1:8" s="8" customFormat="1" ht="17.25" customHeight="1">
      <c r="A98" s="32"/>
      <c r="B98" s="3" t="s">
        <v>150</v>
      </c>
      <c r="C98" s="3"/>
      <c r="D98" s="3"/>
      <c r="E98" s="3"/>
      <c r="F98" s="3"/>
      <c r="G98" s="41">
        <f>G96+G88+G71+G55</f>
        <v>2422840000</v>
      </c>
      <c r="H98" s="22"/>
    </row>
    <row r="99" spans="1:7" s="18" customFormat="1" ht="20.25" customHeight="1">
      <c r="A99" s="52" t="s">
        <v>69</v>
      </c>
      <c r="B99" s="53"/>
      <c r="C99" s="53"/>
      <c r="D99" s="53"/>
      <c r="E99" s="53"/>
      <c r="F99" s="53"/>
      <c r="G99" s="53"/>
    </row>
    <row r="100" spans="1:7" s="18" customFormat="1" ht="20.25" customHeight="1">
      <c r="A100" s="32"/>
      <c r="B100" s="57" t="s">
        <v>89</v>
      </c>
      <c r="C100" s="61"/>
      <c r="D100" s="58"/>
      <c r="E100" s="24"/>
      <c r="F100" s="24"/>
      <c r="G100" s="25"/>
    </row>
    <row r="101" spans="1:8" s="35" customFormat="1" ht="20.25" customHeight="1">
      <c r="A101" s="32"/>
      <c r="B101" s="57" t="s">
        <v>166</v>
      </c>
      <c r="C101" s="61"/>
      <c r="D101" s="61"/>
      <c r="E101" s="61"/>
      <c r="F101" s="61"/>
      <c r="G101" s="58"/>
      <c r="H101" s="34"/>
    </row>
    <row r="102" spans="1:7" s="18" customFormat="1" ht="50.25" customHeight="1">
      <c r="A102" s="33">
        <v>1</v>
      </c>
      <c r="B102" s="28" t="s">
        <v>134</v>
      </c>
      <c r="C102" s="6" t="s">
        <v>12</v>
      </c>
      <c r="D102" s="6" t="s">
        <v>11</v>
      </c>
      <c r="E102" s="6" t="s">
        <v>88</v>
      </c>
      <c r="F102" s="6">
        <v>2</v>
      </c>
      <c r="G102" s="4">
        <v>1349997000</v>
      </c>
    </row>
    <row r="103" spans="1:7" s="18" customFormat="1" ht="18.75" customHeight="1">
      <c r="A103" s="33"/>
      <c r="B103" s="10" t="s">
        <v>136</v>
      </c>
      <c r="C103" s="6"/>
      <c r="D103" s="6" t="s">
        <v>11</v>
      </c>
      <c r="E103" s="6" t="s">
        <v>88</v>
      </c>
      <c r="F103" s="6">
        <v>2</v>
      </c>
      <c r="G103" s="4">
        <v>199100000</v>
      </c>
    </row>
    <row r="104" spans="1:7" s="18" customFormat="1" ht="18.75" customHeight="1">
      <c r="A104" s="33"/>
      <c r="B104" s="10" t="s">
        <v>137</v>
      </c>
      <c r="C104" s="6"/>
      <c r="D104" s="6" t="s">
        <v>11</v>
      </c>
      <c r="E104" s="6" t="s">
        <v>88</v>
      </c>
      <c r="F104" s="6">
        <v>2</v>
      </c>
      <c r="G104" s="27">
        <v>249700000</v>
      </c>
    </row>
    <row r="105" spans="1:8" s="8" customFormat="1" ht="18.75" customHeight="1">
      <c r="A105" s="32"/>
      <c r="B105" s="3" t="s">
        <v>172</v>
      </c>
      <c r="C105" s="3"/>
      <c r="D105" s="3"/>
      <c r="E105" s="3"/>
      <c r="F105" s="3"/>
      <c r="G105" s="41">
        <f>SUM(G102:G104)</f>
        <v>1798797000</v>
      </c>
      <c r="H105" s="22"/>
    </row>
    <row r="106" spans="1:8" s="35" customFormat="1" ht="20.25" customHeight="1">
      <c r="A106" s="32"/>
      <c r="B106" s="57" t="s">
        <v>167</v>
      </c>
      <c r="C106" s="61"/>
      <c r="D106" s="61"/>
      <c r="E106" s="61"/>
      <c r="F106" s="61"/>
      <c r="G106" s="58"/>
      <c r="H106" s="34"/>
    </row>
    <row r="107" spans="1:7" s="18" customFormat="1" ht="37.5" customHeight="1">
      <c r="A107" s="33">
        <v>2</v>
      </c>
      <c r="B107" s="28" t="s">
        <v>135</v>
      </c>
      <c r="C107" s="6" t="s">
        <v>13</v>
      </c>
      <c r="D107" s="6" t="s">
        <v>11</v>
      </c>
      <c r="E107" s="6" t="s">
        <v>107</v>
      </c>
      <c r="F107" s="6">
        <v>1</v>
      </c>
      <c r="G107" s="4">
        <v>2194500000</v>
      </c>
    </row>
    <row r="108" spans="1:8" s="18" customFormat="1" ht="31.5" customHeight="1">
      <c r="A108" s="7"/>
      <c r="B108" s="10" t="s">
        <v>139</v>
      </c>
      <c r="C108" s="6"/>
      <c r="D108" s="6" t="s">
        <v>11</v>
      </c>
      <c r="E108" s="6" t="s">
        <v>108</v>
      </c>
      <c r="F108" s="6">
        <v>1</v>
      </c>
      <c r="G108" s="27">
        <v>123970000</v>
      </c>
      <c r="H108" s="49"/>
    </row>
    <row r="109" spans="1:7" s="18" customFormat="1" ht="20.25" customHeight="1">
      <c r="A109" s="29"/>
      <c r="B109" s="10" t="s">
        <v>142</v>
      </c>
      <c r="C109" s="6"/>
      <c r="D109" s="6" t="s">
        <v>11</v>
      </c>
      <c r="E109" s="6" t="s">
        <v>88</v>
      </c>
      <c r="F109" s="6">
        <v>1</v>
      </c>
      <c r="G109" s="4">
        <v>8530000</v>
      </c>
    </row>
    <row r="110" spans="1:8" s="30" customFormat="1" ht="18.75" customHeight="1">
      <c r="A110" s="38"/>
      <c r="B110" s="3" t="s">
        <v>171</v>
      </c>
      <c r="C110" s="39"/>
      <c r="D110" s="39"/>
      <c r="E110" s="39"/>
      <c r="F110" s="39"/>
      <c r="G110" s="40">
        <f>SUM(G107:G109)</f>
        <v>2327000000</v>
      </c>
      <c r="H110" s="50"/>
    </row>
    <row r="111" spans="1:7" s="30" customFormat="1" ht="18.75" customHeight="1">
      <c r="A111" s="38"/>
      <c r="B111" s="3" t="s">
        <v>161</v>
      </c>
      <c r="C111" s="39"/>
      <c r="D111" s="39"/>
      <c r="E111" s="39"/>
      <c r="F111" s="39"/>
      <c r="G111" s="40">
        <f>G110+G105</f>
        <v>4125797000</v>
      </c>
    </row>
    <row r="112" spans="1:8" s="8" customFormat="1" ht="17.25" customHeight="1">
      <c r="A112" s="32"/>
      <c r="B112" s="62" t="s">
        <v>153</v>
      </c>
      <c r="C112" s="63"/>
      <c r="D112" s="63"/>
      <c r="E112" s="63"/>
      <c r="F112" s="63"/>
      <c r="G112" s="64"/>
      <c r="H112" s="22"/>
    </row>
    <row r="113" spans="1:7" s="18" customFormat="1" ht="20.25" customHeight="1">
      <c r="A113" s="52" t="s">
        <v>154</v>
      </c>
      <c r="B113" s="53"/>
      <c r="C113" s="53"/>
      <c r="D113" s="53"/>
      <c r="E113" s="53"/>
      <c r="F113" s="53"/>
      <c r="G113" s="53"/>
    </row>
    <row r="114" spans="1:8" s="35" customFormat="1" ht="20.25" customHeight="1">
      <c r="A114" s="32"/>
      <c r="B114" s="57" t="s">
        <v>166</v>
      </c>
      <c r="C114" s="61"/>
      <c r="D114" s="61"/>
      <c r="E114" s="61"/>
      <c r="F114" s="61"/>
      <c r="G114" s="58"/>
      <c r="H114" s="34"/>
    </row>
    <row r="115" spans="1:7" s="18" customFormat="1" ht="20.25" customHeight="1">
      <c r="A115" s="32" t="s">
        <v>103</v>
      </c>
      <c r="B115" s="54" t="s">
        <v>14</v>
      </c>
      <c r="C115" s="54"/>
      <c r="D115" s="24"/>
      <c r="E115" s="24"/>
      <c r="F115" s="24"/>
      <c r="G115" s="24"/>
    </row>
    <row r="116" spans="1:7" s="18" customFormat="1" ht="20.25" customHeight="1">
      <c r="A116" s="33">
        <v>1</v>
      </c>
      <c r="B116" s="28" t="s">
        <v>138</v>
      </c>
      <c r="C116" s="6" t="s">
        <v>15</v>
      </c>
      <c r="D116" s="6" t="s">
        <v>11</v>
      </c>
      <c r="E116" s="6" t="s">
        <v>88</v>
      </c>
      <c r="F116" s="6">
        <v>1</v>
      </c>
      <c r="G116" s="4">
        <v>2490000000</v>
      </c>
    </row>
    <row r="117" spans="1:7" s="8" customFormat="1" ht="20.25" customHeight="1">
      <c r="A117" s="29"/>
      <c r="B117" s="29" t="s">
        <v>162</v>
      </c>
      <c r="C117" s="24"/>
      <c r="D117" s="24"/>
      <c r="E117" s="24"/>
      <c r="F117" s="24"/>
      <c r="G117" s="31">
        <f>SUM(G116:G116)</f>
        <v>2490000000</v>
      </c>
    </row>
    <row r="118" spans="1:7" s="8" customFormat="1" ht="20.25" customHeight="1">
      <c r="A118" s="29"/>
      <c r="B118" s="62" t="s">
        <v>158</v>
      </c>
      <c r="C118" s="63"/>
      <c r="D118" s="63"/>
      <c r="E118" s="63"/>
      <c r="F118" s="63"/>
      <c r="G118" s="64"/>
    </row>
    <row r="119" spans="1:8" s="8" customFormat="1" ht="20.25" customHeight="1">
      <c r="A119" s="32"/>
      <c r="B119" s="3" t="s">
        <v>148</v>
      </c>
      <c r="C119" s="3"/>
      <c r="D119" s="3"/>
      <c r="E119" s="3"/>
      <c r="F119" s="3"/>
      <c r="G119" s="19">
        <f>G117+G111+G98+G47</f>
        <v>14202687000</v>
      </c>
      <c r="H119" s="22"/>
    </row>
    <row r="120" spans="1:7" s="43" customFormat="1" ht="17.25" customHeight="1">
      <c r="A120" s="42"/>
      <c r="B120" s="51" t="s">
        <v>173</v>
      </c>
      <c r="C120" s="51"/>
      <c r="D120" s="51"/>
      <c r="E120" s="51"/>
      <c r="F120" s="51"/>
      <c r="G120" s="51"/>
    </row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sheetProtection/>
  <mergeCells count="38">
    <mergeCell ref="B114:G114"/>
    <mergeCell ref="B101:G101"/>
    <mergeCell ref="B106:G106"/>
    <mergeCell ref="B23:G23"/>
    <mergeCell ref="B32:G32"/>
    <mergeCell ref="B39:G39"/>
    <mergeCell ref="B50:G50"/>
    <mergeCell ref="B91:G91"/>
    <mergeCell ref="B76:G76"/>
    <mergeCell ref="B46:G46"/>
    <mergeCell ref="B6:G6"/>
    <mergeCell ref="B56:G56"/>
    <mergeCell ref="B74:G74"/>
    <mergeCell ref="B118:G118"/>
    <mergeCell ref="B72:G72"/>
    <mergeCell ref="B21:G21"/>
    <mergeCell ref="B97:G97"/>
    <mergeCell ref="A99:G99"/>
    <mergeCell ref="B100:D100"/>
    <mergeCell ref="B112:G112"/>
    <mergeCell ref="B73:D73"/>
    <mergeCell ref="B89:G89"/>
    <mergeCell ref="B90:C90"/>
    <mergeCell ref="B30:G30"/>
    <mergeCell ref="B31:C31"/>
    <mergeCell ref="B37:G37"/>
    <mergeCell ref="B38:C38"/>
    <mergeCell ref="B84:G84"/>
    <mergeCell ref="B120:G120"/>
    <mergeCell ref="A113:G113"/>
    <mergeCell ref="B115:C115"/>
    <mergeCell ref="A1:G1"/>
    <mergeCell ref="B5:C5"/>
    <mergeCell ref="A2:G2"/>
    <mergeCell ref="A3:G3"/>
    <mergeCell ref="A48:G48"/>
    <mergeCell ref="B49:C49"/>
    <mergeCell ref="B22:D22"/>
  </mergeCells>
  <printOptions/>
  <pageMargins left="0.75" right="0.51" top="0.5" bottom="0.5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P.Giaos Tai Dai hoc Duoc 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 Hung</dc:creator>
  <cp:keywords/>
  <dc:description/>
  <cp:lastModifiedBy>Doanhong</cp:lastModifiedBy>
  <cp:lastPrinted>2011-10-27T07:27:58Z</cp:lastPrinted>
  <dcterms:created xsi:type="dcterms:W3CDTF">2009-09-04T22:06:04Z</dcterms:created>
  <dcterms:modified xsi:type="dcterms:W3CDTF">2011-11-21T08:33:32Z</dcterms:modified>
  <cp:category/>
  <cp:version/>
  <cp:contentType/>
  <cp:contentStatus/>
</cp:coreProperties>
</file>